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B Kitchen S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&quot;Rp &quot;#,##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cols>
    <col min="1" max="1" width="44.83203125" customWidth="1"/>
    <col min="2" max="2" width="44.83203125" customWidth="1"/>
    <col min="3" max="3" width="22.83203125" customWidth="1"/>
    <col min="4" max="4" width="16.83203125" customWidth="1"/>
    <col min="5" max="5" width="16.83203125" customWidth="1"/>
  </cols>
  <sheetData>
    <row r="1">
      <c r="A1" t="str">
        <v>CONTOH RAB KITCHEN SET — InteriorPro</v>
      </c>
    </row>
    <row r="2">
      <c r="A2" t="str">
        <v>Kitchen Set Letter-L + Island, tier Premium</v>
      </c>
    </row>
    <row r="3">
      <c r="A3" t="str">
        <v>Harga katalog Agustus 2026 (acuan Jabodetabek). Sesuaikan dengan harga supplier Anda.</v>
      </c>
    </row>
    <row r="4">
      <c r="A4" t="str">
        <v>Hitung otomatis untuk proyek Anda: https://interiorpro.id/daftar</v>
      </c>
    </row>
    <row r="6">
      <c r="A6" t="str">
        <v>SPESIFIKASI</v>
      </c>
    </row>
    <row r="7">
      <c r="A7" t="str">
        <v>Layout</v>
      </c>
      <c r="B7" t="str">
        <v>Letter-L (base + wall unit) + island dua sisi</v>
      </c>
    </row>
    <row r="8">
      <c r="A8" t="str">
        <v>Base unit</v>
      </c>
      <c r="B8" t="str">
        <v>180 × 60 × 85 cm — 2 pintu, 3 laci; top table Quadra sintered stone</v>
      </c>
    </row>
    <row r="9">
      <c r="A9" t="str">
        <v>Wall unit</v>
      </c>
      <c r="B9" t="str">
        <v>345 × 35 × 95 cm — 5 pintu, lazy susan di sudut</v>
      </c>
    </row>
    <row r="10">
      <c r="A10" t="str">
        <v>Island</v>
      </c>
      <c r="B10" t="str">
        <v>135 × 90 × 85 cm — dua sisi, top plywood lapis HPL waterfall 2 sisi, cutout kompor</v>
      </c>
    </row>
    <row r="11">
      <c r="A11" t="str">
        <v>Rangka</v>
      </c>
      <c r="B11" t="str">
        <v>Plywood 18 mm (body, pintu, rak)</v>
      </c>
    </row>
    <row r="12">
      <c r="A12" t="str">
        <v>HPL luar</v>
      </c>
      <c r="B12" t="str">
        <v>TACO Woodgrain glossy (GL/JG/DP)</v>
      </c>
    </row>
    <row r="13">
      <c r="A13" t="str">
        <v>HPL dalam</v>
      </c>
      <c r="B13" t="str">
        <v>TACO White (001/002/016AA)</v>
      </c>
    </row>
    <row r="14">
      <c r="A14" t="str">
        <v>Edging</v>
      </c>
      <c r="B14" t="str">
        <v>ABS 2 mm</v>
      </c>
    </row>
    <row r="15">
      <c r="A15" t="str">
        <v>Hardware</v>
      </c>
      <c r="B15" t="str">
        <v>Engsel Blum soft close, rel tandem box Blum, handle J-pull tanam</v>
      </c>
    </row>
    <row r="17">
      <c r="A17" t="str">
        <v>RINGKASAN PER UNIT</v>
      </c>
    </row>
    <row r="18">
      <c r="A18" t="str">
        <v>Unit</v>
      </c>
      <c r="B18" t="str">
        <v>Ukuran (P × D × T)</v>
      </c>
      <c r="C18" t="str">
        <v>HPP (material + upah)</v>
      </c>
      <c r="D18" t="str">
        <v>Harga jual</v>
      </c>
    </row>
    <row r="19">
      <c r="A19" t="str">
        <v>Base unit 1,8 m</v>
      </c>
      <c r="B19" t="str">
        <v>180 × 60 × 85 cm</v>
      </c>
      <c r="C19" s="1">
        <v>8799884</v>
      </c>
      <c r="D19" s="1">
        <v>11879843</v>
      </c>
    </row>
    <row r="20">
      <c r="A20" t="str">
        <v>Wall unit 3,45 m</v>
      </c>
      <c r="B20" t="str">
        <v>345 × 35 × 95 cm</v>
      </c>
      <c r="C20" s="1">
        <v>6327800</v>
      </c>
      <c r="D20" s="1">
        <v>8542530</v>
      </c>
    </row>
    <row r="21">
      <c r="A21" t="str">
        <v>Island 1,35 m</v>
      </c>
      <c r="B21" t="str">
        <v>135 × 90 × 85 cm</v>
      </c>
      <c r="C21" s="1">
        <v>5593700</v>
      </c>
      <c r="D21" s="1">
        <v>7551495</v>
      </c>
    </row>
    <row r="22">
      <c r="A22" t="str">
        <v>Total</v>
      </c>
      <c r="B22" t="str">
        <v/>
      </c>
      <c r="C22" s="1">
        <f>SUM(C19:C21)</f>
        <v>20721384</v>
      </c>
      <c r="D22" s="1">
        <f>SUM(D19:D21)</f>
        <v>27973868</v>
      </c>
    </row>
    <row r="24">
      <c r="A24" t="str">
        <v>RINCIAN MATERIAL (gabungan 3 unit)</v>
      </c>
    </row>
    <row r="25">
      <c r="A25" t="str">
        <v>Komponen</v>
      </c>
      <c r="B25" t="str">
        <v>Kebutuhan</v>
      </c>
      <c r="C25" t="str">
        <v>Biaya</v>
      </c>
    </row>
    <row r="26">
      <c r="A26" t="str">
        <v>Plywood 18 mm (body, pintu, rak, laci)</v>
      </c>
      <c r="B26" t="str">
        <v>—</v>
      </c>
      <c r="C26" s="1">
        <v>4200000</v>
      </c>
    </row>
    <row r="27">
      <c r="A27" t="str">
        <v>HPL luar — TACO Woodgrain GL</v>
      </c>
      <c r="B27" t="str">
        <v>6 lembar (122 × 244 cm)</v>
      </c>
      <c r="C27" s="1">
        <v>1650000</v>
      </c>
    </row>
    <row r="28">
      <c r="A28" t="str">
        <v>HPL dalam — TACO White</v>
      </c>
      <c r="B28" t="str">
        <v>15 lembar (122 × 244 cm)</v>
      </c>
      <c r="C28" s="1">
        <v>1950000</v>
      </c>
    </row>
    <row r="29">
      <c r="A29" t="str">
        <v>Edging ABS 2 mm</v>
      </c>
      <c r="B29" t="str">
        <v>—</v>
      </c>
      <c r="C29" s="1">
        <v>387384</v>
      </c>
    </row>
    <row r="30">
      <c r="A30" t="str">
        <v>Hardware (rincian di bawah)</v>
      </c>
      <c r="B30" t="str">
        <v>10 engsel, 13 handle, 3 rel, 1 lazy susan</v>
      </c>
      <c r="C30" s="1">
        <v>1738000</v>
      </c>
    </row>
    <row r="31">
      <c r="A31" t="str">
        <v>Top table base — Quadra sintered stone</v>
      </c>
      <c r="B31" t="str">
        <v>1,08 m² incl. pasang &amp; kirim</v>
      </c>
      <c r="C31" s="1">
        <v>3894000</v>
      </c>
    </row>
    <row r="32">
      <c r="A32" t="str">
        <v>Top table island — plywood lapis HPL</v>
      </c>
      <c r="B32" t="str">
        <v>2,75 m², waterfall 2 sisi, cutout kompor</v>
      </c>
      <c r="C32" s="1">
        <v>1589000</v>
      </c>
    </row>
    <row r="33">
      <c r="A33" t="str">
        <v>Consumable (lem, sekrup, dempul, amplas)</v>
      </c>
      <c r="B33" t="str">
        <v>—</v>
      </c>
      <c r="C33" s="1">
        <v>468000</v>
      </c>
    </row>
    <row r="34">
      <c r="A34" t="str">
        <v>Subtotal material</v>
      </c>
      <c r="B34" t="str">
        <v/>
      </c>
      <c r="C34" s="1">
        <f>SUM(C26:C33)</f>
        <v>15876384</v>
      </c>
    </row>
    <row r="35">
      <c r="A35" t="str">
        <v>Upah tukang</v>
      </c>
      <c r="B35" t="str">
        <v/>
      </c>
      <c r="C35" s="1">
        <v>4845000</v>
      </c>
    </row>
    <row r="36">
      <c r="A36" t="str">
        <v>HPP (harga pokok)</v>
      </c>
      <c r="B36" t="str">
        <v/>
      </c>
      <c r="C36" s="1">
        <f>C34+C35</f>
        <v>20721384</v>
      </c>
    </row>
    <row r="37">
      <c r="A37" t="str">
        <v>Margin (%)</v>
      </c>
      <c r="B37" t="str">
        <v/>
      </c>
      <c r="C37" s="2">
        <v>0.35</v>
      </c>
    </row>
    <row r="38">
      <c r="A38" t="str">
        <v>Margin (Rp)</v>
      </c>
      <c r="B38" t="str">
        <v/>
      </c>
      <c r="C38" s="1">
        <f>ROUND(C36*C37,0)</f>
        <v>7252484</v>
      </c>
    </row>
    <row r="39">
      <c r="A39" t="str">
        <v>HARGA PENAWARAN KE KLIEN</v>
      </c>
      <c r="B39" t="str">
        <v/>
      </c>
      <c r="C39" s="1">
        <f>C36+C38</f>
        <v>27973868</v>
      </c>
    </row>
    <row r="41">
      <c r="A41" t="str">
        <v>RINCIAN HARDWARE</v>
      </c>
    </row>
    <row r="42">
      <c r="A42" t="str">
        <v>Item</v>
      </c>
      <c r="B42" t="str">
        <v>Qty</v>
      </c>
      <c r="C42" t="str">
        <v>Satuan</v>
      </c>
      <c r="D42" t="str">
        <v>Harga satuan</v>
      </c>
      <c r="E42" t="str">
        <v>Total</v>
      </c>
    </row>
    <row r="43">
      <c r="A43" t="str">
        <v>Engsel Blum soft close</v>
      </c>
      <c r="B43">
        <v>10</v>
      </c>
      <c r="C43" t="str">
        <v>set</v>
      </c>
      <c r="D43" s="1">
        <v>40000</v>
      </c>
      <c r="E43" s="1">
        <f>B43*D43</f>
        <v>400000</v>
      </c>
    </row>
    <row r="44">
      <c r="A44" t="str">
        <v>Handle J-pull tanam</v>
      </c>
      <c r="B44">
        <v>13</v>
      </c>
      <c r="C44" t="str">
        <v>pcs</v>
      </c>
      <c r="D44" s="1">
        <v>38000</v>
      </c>
      <c r="E44" s="1">
        <f>B44*D44</f>
        <v>494000</v>
      </c>
    </row>
    <row r="45">
      <c r="A45" t="str">
        <v>Rel tandem box Blum</v>
      </c>
      <c r="B45">
        <v>3</v>
      </c>
      <c r="C45" t="str">
        <v>set</v>
      </c>
      <c r="D45" s="1">
        <v>168000</v>
      </c>
      <c r="E45" s="1">
        <f>B45*D45</f>
        <v>504000</v>
      </c>
    </row>
    <row r="46">
      <c r="A46" t="str">
        <v>Lazy susan 800 mm</v>
      </c>
      <c r="B46">
        <v>1</v>
      </c>
      <c r="C46" t="str">
        <v>set</v>
      </c>
      <c r="D46" s="1">
        <v>340000</v>
      </c>
      <c r="E46" s="1">
        <f>B46*D46</f>
        <v>340000</v>
      </c>
    </row>
    <row r="47">
      <c r="A47" t="str">
        <v>Total hardware</v>
      </c>
      <c r="B47" t="str">
        <v/>
      </c>
      <c r="C47" t="str">
        <v/>
      </c>
      <c r="D47" t="str">
        <v/>
      </c>
      <c r="E47" s="1">
        <f>SUM(E43:E46)</f>
        <v>1738000</v>
      </c>
    </row>
    <row r="49">
      <c r="A49" t="str">
        <v>Ubah "Margin (%)" untuk melihat harga penawaran berubah otomatis.</v>
      </c>
    </row>
    <row r="50">
      <c r="A50" t="str">
        <v>Dibuat dengan InteriorPro — RAB, cutting list &amp; penawaran PDF untuk workshop furniture. https://interiorpro.id</v>
      </c>
    </row>
  </sheetData>
  <ignoredErrors>
    <ignoredError numberStoredAsText="1" sqref="A1:E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RAB Kitchen 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